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00" windowWidth="11450" windowHeight="3980"/>
  </bookViews>
  <sheets>
    <sheet name="浪板計算公式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8" i="1" l="1"/>
  <c r="Q8" i="1" s="1"/>
  <c r="D28" i="1"/>
  <c r="F28" i="1"/>
  <c r="J28" i="1" s="1"/>
  <c r="L28" i="1" s="1"/>
  <c r="G28" i="1"/>
  <c r="K28" i="1" s="1"/>
  <c r="O28" i="1" s="1"/>
  <c r="G21" i="1"/>
  <c r="K21" i="1" s="1"/>
  <c r="F21" i="1"/>
  <c r="J21" i="1" s="1"/>
  <c r="D21" i="1"/>
  <c r="G13" i="1"/>
  <c r="K13" i="1" s="1"/>
  <c r="F13" i="1"/>
  <c r="J13" i="1" s="1"/>
  <c r="D13" i="1"/>
  <c r="G8" i="1"/>
  <c r="K8" i="1" s="1"/>
  <c r="F8" i="1"/>
  <c r="J8" i="1" s="1"/>
  <c r="D8" i="1"/>
  <c r="H28" i="1" l="1"/>
  <c r="N28" i="1"/>
  <c r="P28" i="1" s="1"/>
  <c r="L21" i="1"/>
  <c r="L13" i="1"/>
  <c r="H21" i="1"/>
  <c r="H13" i="1"/>
  <c r="H8" i="1"/>
  <c r="L8" i="1"/>
</calcChain>
</file>

<file path=xl/sharedStrings.xml><?xml version="1.0" encoding="utf-8"?>
<sst xmlns="http://schemas.openxmlformats.org/spreadsheetml/2006/main" count="63" uniqueCount="18">
  <si>
    <t>烤漆板單位換算</t>
    <phoneticPr fontId="2" type="noConversion"/>
  </si>
  <si>
    <t>尺÷14.5= ？坪</t>
    <phoneticPr fontId="2" type="noConversion"/>
  </si>
  <si>
    <t>坪× 3.3=？M2</t>
    <phoneticPr fontId="2" type="noConversion"/>
  </si>
  <si>
    <t>數量</t>
    <phoneticPr fontId="2" type="noConversion"/>
  </si>
  <si>
    <t>單價</t>
    <phoneticPr fontId="2" type="noConversion"/>
  </si>
  <si>
    <t>複價</t>
    <phoneticPr fontId="2" type="noConversion"/>
  </si>
  <si>
    <t>尺</t>
    <phoneticPr fontId="2" type="noConversion"/>
  </si>
  <si>
    <t>坪</t>
    <phoneticPr fontId="2" type="noConversion"/>
  </si>
  <si>
    <t>M2</t>
    <phoneticPr fontId="2" type="noConversion"/>
  </si>
  <si>
    <t>770型÷14.2=坪</t>
  </si>
  <si>
    <t>770型÷14.2=坪</t>
    <phoneticPr fontId="2" type="noConversion"/>
  </si>
  <si>
    <t>770美適板</t>
    <phoneticPr fontId="2" type="noConversion"/>
  </si>
  <si>
    <t>1.單價需看有無變動</t>
    <phoneticPr fontId="2" type="noConversion"/>
  </si>
  <si>
    <t>2.美適板770需用第3個</t>
    <phoneticPr fontId="2" type="noConversion"/>
  </si>
  <si>
    <r>
      <t>1坪= 36才</t>
    </r>
    <r>
      <rPr>
        <sz val="14"/>
        <color rgb="FF000000"/>
        <rFont val="新細明體"/>
        <family val="1"/>
        <charset val="136"/>
        <scheme val="minor"/>
      </rPr>
      <t>；</t>
    </r>
    <r>
      <rPr>
        <b/>
        <u/>
        <sz val="14"/>
        <color rgb="FFFF0000"/>
        <rFont val="新細明體"/>
        <family val="1"/>
        <charset val="136"/>
      </rPr>
      <t>1平方公尺(㎡) = 10.89才= 0.3025坪</t>
    </r>
  </si>
  <si>
    <t>才</t>
    <phoneticPr fontId="2" type="noConversion"/>
  </si>
  <si>
    <t>M2</t>
    <phoneticPr fontId="2" type="noConversion"/>
  </si>
  <si>
    <t>石材轉換表 (才)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</si>
</sst>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b/>
      <u/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  <scheme val="minor"/>
    </font>
    <font>
      <sz val="20"/>
      <color rgb="FFFF000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0" fontId="0" fillId="2" borderId="12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70" zoomScaleNormal="70" workbookViewId="0">
      <selection activeCell="B9" sqref="B9"/>
    </sheetView>
  </sheetViews>
  <sheetFormatPr defaultRowHeight="17" x14ac:dyDescent="0.4"/>
  <cols>
    <col min="1" max="1" width="9.54296875" customWidth="1"/>
    <col min="2" max="4" width="12.6328125" customWidth="1"/>
    <col min="6" max="8" width="12.6328125" customWidth="1"/>
    <col min="10" max="10" width="12.6328125" style="2" customWidth="1"/>
    <col min="11" max="12" width="12.6328125" customWidth="1"/>
    <col min="14" max="16" width="11.6328125" customWidth="1"/>
    <col min="17" max="17" width="11.90625" customWidth="1"/>
  </cols>
  <sheetData>
    <row r="1" spans="1:17" ht="25" customHeight="1" x14ac:dyDescent="0.4">
      <c r="B1" t="s">
        <v>0</v>
      </c>
      <c r="D1" s="27" t="s">
        <v>12</v>
      </c>
    </row>
    <row r="2" spans="1:17" ht="25" customHeight="1" x14ac:dyDescent="0.4">
      <c r="B2" t="s">
        <v>1</v>
      </c>
      <c r="D2" s="27" t="s">
        <v>13</v>
      </c>
    </row>
    <row r="3" spans="1:17" ht="25" customHeight="1" x14ac:dyDescent="0.4">
      <c r="B3" t="s">
        <v>2</v>
      </c>
    </row>
    <row r="4" spans="1:17" ht="25" customHeight="1" x14ac:dyDescent="0.4">
      <c r="B4" t="s">
        <v>10</v>
      </c>
    </row>
    <row r="5" spans="1:17" ht="17.5" thickBot="1" x14ac:dyDescent="0.45"/>
    <row r="6" spans="1:17" ht="25" customHeight="1" thickBot="1" x14ac:dyDescent="0.45">
      <c r="A6" s="1">
        <v>1</v>
      </c>
      <c r="B6" s="31" t="s">
        <v>6</v>
      </c>
      <c r="C6" s="32"/>
      <c r="D6" s="33"/>
      <c r="E6" s="6"/>
      <c r="F6" s="31" t="s">
        <v>7</v>
      </c>
      <c r="G6" s="32"/>
      <c r="H6" s="33"/>
      <c r="I6" s="6"/>
      <c r="J6" s="31" t="s">
        <v>8</v>
      </c>
      <c r="K6" s="32"/>
      <c r="L6" s="33"/>
    </row>
    <row r="7" spans="1:17" ht="30" customHeight="1" x14ac:dyDescent="0.4">
      <c r="B7" s="18" t="s">
        <v>3</v>
      </c>
      <c r="C7" s="19" t="s">
        <v>4</v>
      </c>
      <c r="D7" s="20" t="s">
        <v>5</v>
      </c>
      <c r="F7" s="18" t="s">
        <v>3</v>
      </c>
      <c r="G7" s="19" t="s">
        <v>4</v>
      </c>
      <c r="H7" s="20" t="s">
        <v>5</v>
      </c>
      <c r="J7" s="21" t="s">
        <v>3</v>
      </c>
      <c r="K7" s="19" t="s">
        <v>4</v>
      </c>
      <c r="L7" s="20" t="s">
        <v>5</v>
      </c>
    </row>
    <row r="8" spans="1:17" ht="30" customHeight="1" thickBot="1" x14ac:dyDescent="0.45">
      <c r="B8" s="10">
        <v>14.5</v>
      </c>
      <c r="C8" s="11">
        <v>30</v>
      </c>
      <c r="D8" s="12">
        <f>B8*C8</f>
        <v>435</v>
      </c>
      <c r="F8" s="13">
        <f>B8/14.5</f>
        <v>1</v>
      </c>
      <c r="G8" s="11">
        <f>C8*14.5</f>
        <v>435</v>
      </c>
      <c r="H8" s="12">
        <f>F8*G8</f>
        <v>435</v>
      </c>
      <c r="J8" s="13">
        <f>F8*3.3</f>
        <v>3.3</v>
      </c>
      <c r="K8" s="14">
        <f>G8/3.3</f>
        <v>131.81818181818181</v>
      </c>
      <c r="L8" s="12">
        <f>J8*K8</f>
        <v>434.99999999999994</v>
      </c>
      <c r="P8">
        <f>56*15</f>
        <v>840</v>
      </c>
      <c r="Q8">
        <f>P8*1300</f>
        <v>1092000</v>
      </c>
    </row>
    <row r="9" spans="1:17" x14ac:dyDescent="0.4">
      <c r="B9" s="4"/>
      <c r="C9" s="4"/>
      <c r="D9" s="4"/>
      <c r="F9" s="5"/>
      <c r="G9" s="4"/>
      <c r="H9" s="4"/>
      <c r="J9" s="5"/>
      <c r="K9" s="5"/>
      <c r="L9" s="4"/>
    </row>
    <row r="10" spans="1:17" ht="17.5" thickBot="1" x14ac:dyDescent="0.45">
      <c r="K10" s="3"/>
    </row>
    <row r="11" spans="1:17" ht="25" customHeight="1" thickBot="1" x14ac:dyDescent="0.45">
      <c r="A11" s="1">
        <v>2</v>
      </c>
      <c r="B11" s="31" t="s">
        <v>6</v>
      </c>
      <c r="C11" s="32"/>
      <c r="D11" s="33"/>
      <c r="E11" s="6"/>
      <c r="F11" s="34" t="s">
        <v>7</v>
      </c>
      <c r="G11" s="35"/>
      <c r="H11" s="36"/>
      <c r="I11" s="6"/>
      <c r="J11" s="31" t="s">
        <v>8</v>
      </c>
      <c r="K11" s="32"/>
      <c r="L11" s="33"/>
    </row>
    <row r="12" spans="1:17" ht="30" customHeight="1" x14ac:dyDescent="0.4">
      <c r="B12" s="18" t="s">
        <v>3</v>
      </c>
      <c r="C12" s="19" t="s">
        <v>4</v>
      </c>
      <c r="D12" s="20" t="s">
        <v>5</v>
      </c>
      <c r="F12" s="8" t="s">
        <v>3</v>
      </c>
      <c r="G12" s="7" t="s">
        <v>4</v>
      </c>
      <c r="H12" s="9" t="s">
        <v>5</v>
      </c>
      <c r="J12" s="22" t="s">
        <v>3</v>
      </c>
      <c r="K12" s="23" t="s">
        <v>4</v>
      </c>
      <c r="L12" s="24" t="s">
        <v>5</v>
      </c>
    </row>
    <row r="13" spans="1:17" ht="30" customHeight="1" thickBot="1" x14ac:dyDescent="0.45">
      <c r="B13" s="10">
        <v>1</v>
      </c>
      <c r="C13" s="11">
        <v>30</v>
      </c>
      <c r="D13" s="12">
        <f>B13*C13</f>
        <v>30</v>
      </c>
      <c r="F13" s="13">
        <f>B13/14.5</f>
        <v>6.8965517241379309E-2</v>
      </c>
      <c r="G13" s="11">
        <f>C13*14.5</f>
        <v>435</v>
      </c>
      <c r="H13" s="12">
        <f>F13*G13</f>
        <v>30</v>
      </c>
      <c r="J13" s="15">
        <f>F13*3.3</f>
        <v>0.22758620689655171</v>
      </c>
      <c r="K13" s="16">
        <f>G13/3.3</f>
        <v>131.81818181818181</v>
      </c>
      <c r="L13" s="17">
        <f>J13*K13</f>
        <v>29.999999999999996</v>
      </c>
    </row>
    <row r="14" spans="1:17" ht="30" customHeight="1" x14ac:dyDescent="0.4">
      <c r="B14" s="4"/>
      <c r="C14" s="4"/>
      <c r="D14" s="4"/>
      <c r="F14" s="5"/>
      <c r="G14" s="4"/>
      <c r="H14" s="4"/>
      <c r="J14" s="25"/>
      <c r="K14" s="25"/>
      <c r="L14" s="26"/>
    </row>
    <row r="15" spans="1:17" ht="30" customHeight="1" x14ac:dyDescent="0.4">
      <c r="B15" s="4"/>
      <c r="C15" s="4"/>
      <c r="D15" s="4"/>
      <c r="F15" s="5"/>
      <c r="G15" s="4"/>
      <c r="H15" s="4"/>
      <c r="J15" s="25"/>
      <c r="K15" s="25"/>
      <c r="L15" s="26"/>
    </row>
    <row r="16" spans="1:17" ht="30" customHeight="1" x14ac:dyDescent="0.4">
      <c r="B16" s="4"/>
      <c r="C16" s="4"/>
      <c r="D16" s="4"/>
      <c r="F16" s="30" t="s">
        <v>11</v>
      </c>
      <c r="G16" s="30"/>
      <c r="H16" s="30"/>
      <c r="J16" s="25"/>
      <c r="K16" s="25"/>
      <c r="L16" s="26"/>
    </row>
    <row r="17" spans="1:16" x14ac:dyDescent="0.4">
      <c r="F17" t="s">
        <v>9</v>
      </c>
    </row>
    <row r="18" spans="1:16" ht="17.5" thickBot="1" x14ac:dyDescent="0.45"/>
    <row r="19" spans="1:16" ht="25" customHeight="1" thickBot="1" x14ac:dyDescent="0.45">
      <c r="B19" s="31" t="s">
        <v>6</v>
      </c>
      <c r="C19" s="32"/>
      <c r="D19" s="33"/>
      <c r="E19" s="6"/>
      <c r="F19" s="34" t="s">
        <v>7</v>
      </c>
      <c r="G19" s="35"/>
      <c r="H19" s="36"/>
      <c r="I19" s="6"/>
      <c r="J19" s="31" t="s">
        <v>8</v>
      </c>
      <c r="K19" s="32"/>
      <c r="L19" s="33"/>
    </row>
    <row r="20" spans="1:16" ht="30" customHeight="1" x14ac:dyDescent="0.4">
      <c r="B20" s="18" t="s">
        <v>3</v>
      </c>
      <c r="C20" s="19" t="s">
        <v>4</v>
      </c>
      <c r="D20" s="20" t="s">
        <v>5</v>
      </c>
      <c r="F20" s="8" t="s">
        <v>3</v>
      </c>
      <c r="G20" s="7" t="s">
        <v>4</v>
      </c>
      <c r="H20" s="9" t="s">
        <v>5</v>
      </c>
      <c r="J20" s="22" t="s">
        <v>3</v>
      </c>
      <c r="K20" s="23" t="s">
        <v>4</v>
      </c>
      <c r="L20" s="24" t="s">
        <v>5</v>
      </c>
    </row>
    <row r="21" spans="1:16" ht="30" customHeight="1" thickBot="1" x14ac:dyDescent="0.45">
      <c r="B21" s="10">
        <v>1</v>
      </c>
      <c r="C21" s="11">
        <v>30</v>
      </c>
      <c r="D21" s="12">
        <f>B21*C21</f>
        <v>30</v>
      </c>
      <c r="F21" s="13">
        <f>B21/14.2</f>
        <v>7.0422535211267609E-2</v>
      </c>
      <c r="G21" s="11">
        <f>C21*14.2</f>
        <v>426</v>
      </c>
      <c r="H21" s="12">
        <f>F21*G21</f>
        <v>30</v>
      </c>
      <c r="J21" s="15">
        <f>F21*3.3</f>
        <v>0.23239436619718309</v>
      </c>
      <c r="K21" s="16">
        <f>G21/3.3</f>
        <v>129.09090909090909</v>
      </c>
      <c r="L21" s="17">
        <f>J21*K21</f>
        <v>30</v>
      </c>
    </row>
    <row r="23" spans="1:16" ht="35" customHeight="1" x14ac:dyDescent="0.4">
      <c r="A23" s="29" t="s">
        <v>17</v>
      </c>
    </row>
    <row r="24" spans="1:16" ht="35" customHeight="1" x14ac:dyDescent="0.4">
      <c r="B24" s="28" t="s">
        <v>14</v>
      </c>
    </row>
    <row r="25" spans="1:16" ht="20" thickBot="1" x14ac:dyDescent="0.45">
      <c r="B25" s="28"/>
    </row>
    <row r="26" spans="1:16" ht="25" x14ac:dyDescent="0.4">
      <c r="B26" s="34" t="s">
        <v>7</v>
      </c>
      <c r="C26" s="35"/>
      <c r="D26" s="36"/>
      <c r="F26" s="34" t="s">
        <v>15</v>
      </c>
      <c r="G26" s="35"/>
      <c r="H26" s="36"/>
      <c r="J26" s="34" t="s">
        <v>16</v>
      </c>
      <c r="K26" s="35"/>
      <c r="L26" s="36"/>
      <c r="N26" s="34" t="s">
        <v>7</v>
      </c>
      <c r="O26" s="35"/>
      <c r="P26" s="36"/>
    </row>
    <row r="27" spans="1:16" x14ac:dyDescent="0.4">
      <c r="B27" s="8" t="s">
        <v>3</v>
      </c>
      <c r="C27" s="7" t="s">
        <v>4</v>
      </c>
      <c r="D27" s="9" t="s">
        <v>5</v>
      </c>
      <c r="F27" s="8" t="s">
        <v>3</v>
      </c>
      <c r="G27" s="7" t="s">
        <v>4</v>
      </c>
      <c r="H27" s="9" t="s">
        <v>5</v>
      </c>
      <c r="J27" s="8" t="s">
        <v>3</v>
      </c>
      <c r="K27" s="7" t="s">
        <v>4</v>
      </c>
      <c r="L27" s="9" t="s">
        <v>5</v>
      </c>
      <c r="N27" s="8" t="s">
        <v>3</v>
      </c>
      <c r="O27" s="7" t="s">
        <v>4</v>
      </c>
      <c r="P27" s="9" t="s">
        <v>5</v>
      </c>
    </row>
    <row r="28" spans="1:16" ht="29" customHeight="1" thickBot="1" x14ac:dyDescent="0.45">
      <c r="B28" s="13">
        <v>1</v>
      </c>
      <c r="C28" s="11">
        <v>1</v>
      </c>
      <c r="D28" s="12">
        <f>C28*B28</f>
        <v>1</v>
      </c>
      <c r="F28" s="13">
        <f>B28*36</f>
        <v>36</v>
      </c>
      <c r="G28" s="11">
        <f>C28*14.2</f>
        <v>14.2</v>
      </c>
      <c r="H28" s="12">
        <f>F28*G28</f>
        <v>511.2</v>
      </c>
      <c r="J28" s="13">
        <f>F28/10.89</f>
        <v>3.3057851239669418</v>
      </c>
      <c r="K28" s="11">
        <f>G28*14.2</f>
        <v>201.64</v>
      </c>
      <c r="L28" s="12">
        <f>J28*K28</f>
        <v>666.57851239669412</v>
      </c>
      <c r="N28" s="13">
        <f>F28/0.3025</f>
        <v>119.00826446280992</v>
      </c>
      <c r="O28" s="11">
        <f>K28*14.2</f>
        <v>2863.2879999999996</v>
      </c>
      <c r="P28" s="12">
        <f>N28*O28</f>
        <v>340754.93553719006</v>
      </c>
    </row>
  </sheetData>
  <mergeCells count="14">
    <mergeCell ref="B26:D26"/>
    <mergeCell ref="F26:H26"/>
    <mergeCell ref="J26:L26"/>
    <mergeCell ref="N26:P26"/>
    <mergeCell ref="B19:D19"/>
    <mergeCell ref="F19:H19"/>
    <mergeCell ref="J19:L19"/>
    <mergeCell ref="F16:H16"/>
    <mergeCell ref="J6:L6"/>
    <mergeCell ref="B6:D6"/>
    <mergeCell ref="F6:H6"/>
    <mergeCell ref="B11:D11"/>
    <mergeCell ref="F11:H11"/>
    <mergeCell ref="J11:L11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1" sqref="B1:G1"/>
    </sheetView>
  </sheetViews>
  <sheetFormatPr defaultRowHeight="17" x14ac:dyDescent="0.4"/>
  <sheetData>
    <row r="1" spans="2:2" ht="19.5" x14ac:dyDescent="0.4">
      <c r="B1" s="28" t="s">
        <v>14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浪板計算公式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PC01</cp:lastModifiedBy>
  <dcterms:created xsi:type="dcterms:W3CDTF">2017-09-21T02:55:48Z</dcterms:created>
  <dcterms:modified xsi:type="dcterms:W3CDTF">2018-03-29T07:30:15Z</dcterms:modified>
</cp:coreProperties>
</file>